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1760"/>
  </bookViews>
  <sheets>
    <sheet name="3FNGM14" sheetId="1" r:id="rId1"/>
  </sheets>
  <definedNames>
    <definedName name="_xlnm.Print_Area" localSheetId="0">'3FNGM14'!$A$1:$U$59</definedName>
  </definedNames>
  <calcPr calcId="145621"/>
</workbook>
</file>

<file path=xl/calcChain.xml><?xml version="1.0" encoding="utf-8"?>
<calcChain xmlns="http://schemas.openxmlformats.org/spreadsheetml/2006/main">
  <c r="S58" i="1" l="1"/>
  <c r="S59" i="1" s="1"/>
  <c r="Q58" i="1"/>
  <c r="P58" i="1"/>
  <c r="E55" i="1"/>
  <c r="G55" i="1"/>
  <c r="H55" i="1"/>
  <c r="I55" i="1"/>
  <c r="K55" i="1"/>
  <c r="L55" i="1"/>
  <c r="M55" i="1"/>
  <c r="O55" i="1"/>
  <c r="D55" i="1"/>
  <c r="L38" i="1"/>
  <c r="M38" i="1"/>
  <c r="O38" i="1"/>
  <c r="I38" i="1"/>
  <c r="K38" i="1"/>
  <c r="H38" i="1"/>
  <c r="E32" i="1"/>
  <c r="G32" i="1"/>
  <c r="H32" i="1"/>
  <c r="I32" i="1"/>
  <c r="K32" i="1"/>
  <c r="D32" i="1"/>
  <c r="D26" i="1"/>
  <c r="D58" i="1" s="1"/>
  <c r="E26" i="1"/>
  <c r="H26" i="1"/>
  <c r="H58" i="1" s="1"/>
  <c r="I26" i="1"/>
  <c r="K26" i="1"/>
  <c r="L26" i="1"/>
  <c r="M26" i="1"/>
  <c r="M58" i="1" s="1"/>
  <c r="O26" i="1"/>
  <c r="O59" i="1" s="1"/>
  <c r="G26" i="1"/>
  <c r="C14" i="1"/>
  <c r="L58" i="1" l="1"/>
  <c r="G58" i="1"/>
  <c r="K59" i="1"/>
  <c r="E58" i="1"/>
  <c r="I58" i="1"/>
  <c r="O58" i="1"/>
  <c r="F8" i="1"/>
  <c r="K58" i="1"/>
  <c r="G59" i="1"/>
  <c r="F9" i="1" l="1"/>
  <c r="C59" i="1"/>
  <c r="F10" i="1"/>
  <c r="E13" i="1" s="1"/>
</calcChain>
</file>

<file path=xl/sharedStrings.xml><?xml version="1.0" encoding="utf-8"?>
<sst xmlns="http://schemas.openxmlformats.org/spreadsheetml/2006/main" count="201" uniqueCount="137">
  <si>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</si>
  <si>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</si>
  <si>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</si>
  <si>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</si>
  <si>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</si>
  <si>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</si>
  <si>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</si>
  <si>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</si>
  <si>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</si>
  <si>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</si>
  <si>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</si>
  <si>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</si>
  <si>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</si>
  <si>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</si>
  <si>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</si>
  <si>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</si>
  <si>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</si>
  <si>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</si>
  <si>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</si>
  <si>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</si>
  <si>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</si>
  <si>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</si>
  <si>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</si>
  <si>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</si>
  <si>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</si>
  <si>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</si>
  <si>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</si>
  <si>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</si>
  <si>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</si>
  <si>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Vállalatgazdasági és Szervezési</t>
  </si>
  <si>
    <t>Kommunikációs ismeretek</t>
  </si>
  <si>
    <t>Bevezetés az informatikába</t>
  </si>
  <si>
    <t>Borbély Csaba</t>
  </si>
  <si>
    <t>Európai Uniós ismeretek</t>
  </si>
  <si>
    <t>Összefüggő szakmai gyakorlat</t>
  </si>
  <si>
    <t>Számvitel alapjai</t>
  </si>
  <si>
    <t>Wickert Irén</t>
  </si>
  <si>
    <t>Projektmenedzsment</t>
  </si>
  <si>
    <t>Szabó Gábor</t>
  </si>
  <si>
    <t>Csima Ferenc</t>
  </si>
  <si>
    <t>Képzési terület szerinti közös modul</t>
  </si>
  <si>
    <t>Szakképzési modul</t>
  </si>
  <si>
    <t>Szakmai gyakorlat</t>
  </si>
  <si>
    <t>Műszaki alapismeretek</t>
  </si>
  <si>
    <t>Képzési ág szerinti közös modul</t>
  </si>
  <si>
    <t>Agrárpolitika</t>
  </si>
  <si>
    <t xml:space="preserve"> Nappali tanulmányi rend</t>
  </si>
  <si>
    <t>Növénytermesztés</t>
  </si>
  <si>
    <t>Állattenyésztés</t>
  </si>
  <si>
    <t>Mezőgazdasági alapismeretek</t>
  </si>
  <si>
    <t>Üzleti informatika</t>
  </si>
  <si>
    <t>Környezetgazdaságtan</t>
  </si>
  <si>
    <t>Kertészet</t>
  </si>
  <si>
    <t>Idegen nyelvi központ</t>
  </si>
  <si>
    <t>Közös komnpetencia modul</t>
  </si>
  <si>
    <t>Fekete Lilla Sára</t>
  </si>
  <si>
    <t>Farkas János</t>
  </si>
  <si>
    <t>Csapó János</t>
  </si>
  <si>
    <t>Parádi-Dolgos Anett</t>
  </si>
  <si>
    <t xml:space="preserve">Informatika </t>
  </si>
  <si>
    <t>Keszthelyi Sándor</t>
  </si>
  <si>
    <t>Holló István</t>
  </si>
  <si>
    <t>Sütő Zoltán</t>
  </si>
  <si>
    <t>Kovács Melinda</t>
  </si>
  <si>
    <t>Nagy Imre</t>
  </si>
  <si>
    <t>Máté Sándor</t>
  </si>
  <si>
    <t>Vállalatgazdasági és Szervezési Tanszék</t>
  </si>
  <si>
    <t>Kémiai - Biokémiai</t>
  </si>
  <si>
    <t>Nagyállattenyésztési és Termeléstechnológiai</t>
  </si>
  <si>
    <t>Horváthné Kovács Bernadett</t>
  </si>
  <si>
    <t>Falus Orsolya</t>
  </si>
  <si>
    <t xml:space="preserve"> Növénytani és Növénytermesztés-tani</t>
  </si>
  <si>
    <t>Matematika alapjai</t>
  </si>
  <si>
    <t>Stettner Eleonóra</t>
  </si>
  <si>
    <t>Baromfi- és Társállattenyésztési</t>
  </si>
  <si>
    <t>Élettani és Állathigiéniai</t>
  </si>
  <si>
    <t>Növénytani és Növénytermesztés-tani</t>
  </si>
  <si>
    <t>Vállalatgazdaságtan 1.</t>
  </si>
  <si>
    <t>Kusz Viktória</t>
  </si>
  <si>
    <t>A Közös kompetencia modul</t>
  </si>
  <si>
    <t>Barkóczy László</t>
  </si>
  <si>
    <t>Heim Lívia</t>
  </si>
  <si>
    <t>Olsovszkyné Némedi Andrea</t>
  </si>
  <si>
    <t>Kommunikáció- és Médiatudományi</t>
  </si>
  <si>
    <t>Jogi ismeretek</t>
  </si>
  <si>
    <t>Vass Júlia</t>
  </si>
  <si>
    <t>Gazdasági ismeretek</t>
  </si>
  <si>
    <t>Szakmai idegen nyelv 1.</t>
  </si>
  <si>
    <t>Szakmai idegen nyelv 2.</t>
  </si>
  <si>
    <t>Agrártermelés természettudományi alapjai 1.</t>
  </si>
  <si>
    <t>Statisztika 1.</t>
  </si>
  <si>
    <t>Vidékfejlesztés 1.</t>
  </si>
  <si>
    <t>Agrártermelés természettudományi alapjai 2.</t>
  </si>
  <si>
    <t>Üzemgazdaságtan 1.</t>
  </si>
  <si>
    <t>Agrárgazdasági és Menedzsment</t>
  </si>
  <si>
    <t>Pénzügy és Közgazdaságtan</t>
  </si>
  <si>
    <t>Számvitel és Jog</t>
  </si>
  <si>
    <t>Matematika és Fizika Tanszék</t>
  </si>
  <si>
    <t>Regionális Tudományok és Statisztika</t>
  </si>
  <si>
    <t>Nemzetközi Gazdasági Kapcsolatok</t>
  </si>
  <si>
    <t>Koponicsné Györke Diána</t>
  </si>
  <si>
    <t>Marketing</t>
  </si>
  <si>
    <t>Marketing és Kereskedelem</t>
  </si>
  <si>
    <t>Szigeti Orsolya</t>
  </si>
  <si>
    <t>Képzési program (KPR) kódja: 3FNGM14</t>
  </si>
  <si>
    <t>Érvényes: 2014. szeptember 1-től</t>
  </si>
  <si>
    <t>Barna Róbert</t>
  </si>
  <si>
    <t>3FAMT1MPI00001-5</t>
  </si>
  <si>
    <t>0FICS1GI100000</t>
  </si>
  <si>
    <t>0FICS1GI200000</t>
  </si>
  <si>
    <t>2FTTU1KIS00000</t>
  </si>
  <si>
    <t>3FINF1BEV00014</t>
  </si>
  <si>
    <t>3FAMT1VIS00002-2</t>
  </si>
  <si>
    <t>Vezetési ismeretek</t>
  </si>
  <si>
    <t>1FEAT1AT100000</t>
  </si>
  <si>
    <t>1FTTM1MUA00013</t>
  </si>
  <si>
    <t>3fpkg1gis00001</t>
  </si>
  <si>
    <t>3FAMT1AGP00001</t>
  </si>
  <si>
    <t>3FRTS1ST100000</t>
  </si>
  <si>
    <t>3FSZJ1GJO00001</t>
  </si>
  <si>
    <t>3FAMT1VI100000</t>
  </si>
  <si>
    <t>1FNNT1NTE00013</t>
  </si>
  <si>
    <t>3FMAF1MAA00000</t>
  </si>
  <si>
    <t>1FATM1MGA000013</t>
  </si>
  <si>
    <t>3Fszj1joi00001</t>
  </si>
  <si>
    <t>3FAMT1PRM00002-3</t>
  </si>
  <si>
    <t>3FINF1UIF00014</t>
  </si>
  <si>
    <t>1FEAT1AT200000</t>
  </si>
  <si>
    <t>3FRTS1KGT00000</t>
  </si>
  <si>
    <t>1FNNT1KRT00000</t>
  </si>
  <si>
    <t>3ZNGK1EUI00014</t>
  </si>
  <si>
    <t>3Fszj1sza00001</t>
  </si>
  <si>
    <t>3FAMT1UZ100003</t>
  </si>
  <si>
    <t>1BATM1ALT00000</t>
  </si>
  <si>
    <t>3FMAR1MAR00000-5</t>
  </si>
  <si>
    <t>3FAMT1VA100000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</si>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</sst>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 shrinkToFit="1"/>
    </xf>
    <xf numFmtId="0" fontId="7" fillId="0" borderId="2" xfId="0" applyFont="1" applyFill="1" applyBorder="1"/>
    <xf numFmtId="0" fontId="8" fillId="0" borderId="26" xfId="0" applyFont="1" applyBorder="1"/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7" fillId="0" borderId="0" xfId="0" applyFont="1" applyFill="1"/>
    <xf numFmtId="0" fontId="8" fillId="0" borderId="26" xfId="0" applyFont="1" applyFill="1" applyBorder="1" applyAlignment="1">
      <alignment horizontal="left" vertical="center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3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3" xfId="0" applyFont="1" applyFill="1" applyBorder="1"/>
    <xf numFmtId="0" fontId="8" fillId="0" borderId="35" xfId="0" applyFont="1" applyFill="1" applyBorder="1" applyAlignment="1">
      <alignment horizontal="center" vertical="center"/>
    </xf>
    <xf numFmtId="0" fontId="8" fillId="4" borderId="26" xfId="0" applyFont="1" applyFill="1" applyBorder="1"/>
    <xf numFmtId="0" fontId="8" fillId="4" borderId="26" xfId="0" applyFont="1" applyFill="1" applyBorder="1" applyAlignment="1">
      <alignment vertical="center" shrinkToFit="1"/>
    </xf>
    <xf numFmtId="49" fontId="8" fillId="4" borderId="11" xfId="0" applyNumberFormat="1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left" vertical="center"/>
    </xf>
    <xf numFmtId="0" fontId="7" fillId="4" borderId="0" xfId="0" applyFont="1" applyFill="1"/>
    <xf numFmtId="0" fontId="8" fillId="4" borderId="35" xfId="0" applyFont="1" applyFill="1" applyBorder="1" applyAlignment="1">
      <alignment horizontal="center" vertical="center"/>
    </xf>
    <xf numFmtId="0" fontId="8" fillId="4" borderId="48" xfId="0" applyFont="1" applyFill="1" applyBorder="1"/>
    <xf numFmtId="0" fontId="8" fillId="4" borderId="26" xfId="0" applyFont="1" applyFill="1" applyBorder="1" applyAlignment="1">
      <alignment shrinkToFit="1"/>
    </xf>
    <xf numFmtId="0" fontId="8" fillId="4" borderId="48" xfId="0" applyFont="1" applyFill="1" applyBorder="1" applyAlignment="1">
      <alignment horizontal="left" vertical="center"/>
    </xf>
    <xf numFmtId="0" fontId="8" fillId="4" borderId="33" xfId="0" applyFont="1" applyFill="1" applyBorder="1"/>
    <xf numFmtId="0" fontId="7" fillId="4" borderId="49" xfId="0" applyFont="1" applyFill="1" applyBorder="1"/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/>
    <xf numFmtId="0" fontId="8" fillId="4" borderId="27" xfId="0" applyFont="1" applyFill="1" applyBorder="1" applyAlignment="1">
      <alignment vertical="center" shrinkToFit="1"/>
    </xf>
    <xf numFmtId="49" fontId="8" fillId="4" borderId="7" xfId="0" applyNumberFormat="1" applyFont="1" applyFill="1" applyBorder="1" applyAlignment="1">
      <alignment horizontal="center" vertical="center" shrinkToFit="1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27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center"/>
    </xf>
    <xf numFmtId="0" fontId="7" fillId="4" borderId="29" xfId="0" applyFont="1" applyFill="1" applyBorder="1"/>
    <xf numFmtId="0" fontId="7" fillId="4" borderId="2" xfId="0" applyFont="1" applyFill="1" applyBorder="1"/>
    <xf numFmtId="0" fontId="7" fillId="4" borderId="33" xfId="0" applyFont="1" applyFill="1" applyBorder="1"/>
    <xf numFmtId="0" fontId="8" fillId="4" borderId="0" xfId="0" applyFont="1" applyFill="1"/>
    <xf numFmtId="0" fontId="2" fillId="3" borderId="22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0" xfId="0" applyFont="1" applyBorder="1"/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46" xfId="0" applyFont="1" applyBorder="1"/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44" xfId="0" applyFont="1" applyBorder="1"/>
    <xf numFmtId="0" fontId="3" fillId="0" borderId="45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A40" zoomScaleNormal="100" zoomScaleSheetLayoutView="80" workbookViewId="0">
      <selection activeCell="A46" sqref="A46:XFD46"/>
    </sheetView>
  </sheetViews>
  <sheetFormatPr defaultRowHeight="12.75" x14ac:dyDescent="0.2"/>
  <cols>
    <col min="1" max="1" width="19.42578125" style="5" customWidth="1"/>
    <col min="2" max="2" width="39" style="5" bestFit="1" customWidth="1"/>
    <col min="3" max="3" width="20.140625" style="12" bestFit="1" customWidth="1"/>
    <col min="4" max="4" width="3.42578125" style="5" bestFit="1" customWidth="1"/>
    <col min="5" max="5" width="6" style="5" bestFit="1" customWidth="1"/>
    <col min="6" max="6" width="6.85546875" style="5" bestFit="1" customWidth="1"/>
    <col min="7" max="7" width="5.140625" style="5" customWidth="1"/>
    <col min="8" max="9" width="3.42578125" style="5" bestFit="1" customWidth="1"/>
    <col min="10" max="10" width="6.7109375" style="5" customWidth="1"/>
    <col min="11" max="11" width="5.28515625" style="5" bestFit="1" customWidth="1"/>
    <col min="12" max="13" width="3.42578125" style="5" bestFit="1" customWidth="1"/>
    <col min="14" max="14" width="6.7109375" style="5" customWidth="1"/>
    <col min="15" max="15" width="5.28515625" style="5" bestFit="1" customWidth="1"/>
    <col min="16" max="17" width="3.28515625" style="5" bestFit="1" customWidth="1"/>
    <col min="18" max="18" width="6.7109375" style="5" bestFit="1" customWidth="1"/>
    <col min="19" max="19" width="5.140625" style="5" customWidth="1"/>
    <col min="20" max="20" width="39.85546875" style="6" bestFit="1" customWidth="1"/>
    <col min="21" max="21" width="24.7109375" bestFit="1" customWidth="1"/>
  </cols>
  <sheetData>
    <row r="1" spans="1:21" ht="18" x14ac:dyDescent="0.2">
      <c r="A1" s="115" t="s">
        <v>23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ht="18" x14ac:dyDescent="0.2">
      <c r="A2" s="115" t="s">
        <v>66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ht="15.75" x14ac:dyDescent="0.2">
      <c r="A3" s="116" t="s">
        <v>104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5.75" x14ac:dyDescent="0.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1" ht="14.25" x14ac:dyDescent="0.2">
      <c r="A5" s="117" t="s">
        <v>105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</row>
    <row r="6" spans="1:21" ht="13.5" thickBot="1" x14ac:dyDescent="0.25"/>
    <row r="7" spans="1:21" ht="14.25" thickTop="1" thickBot="1" x14ac:dyDescent="0.25">
      <c r="E7" s="118" t="s">
        <v>17</v>
      </c>
      <c r="F7" s="119"/>
    </row>
    <row r="8" spans="1:21" ht="15" thickBot="1" x14ac:dyDescent="0.25">
      <c r="A8" s="3"/>
      <c r="B8" s="29" t="s">
        <v>14</v>
      </c>
      <c r="C8" s="21" t="s">
        <v>24</v>
      </c>
      <c r="D8" s="3"/>
      <c r="E8" s="15" t="s">
        <v>18</v>
      </c>
      <c r="F8" s="16">
        <f>SUM(D58,H58,L58)</f>
        <v>44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5" t="s">
        <v>54</v>
      </c>
      <c r="C9" s="22">
        <v>12</v>
      </c>
      <c r="D9" s="3"/>
      <c r="E9" s="15" t="s">
        <v>19</v>
      </c>
      <c r="F9" s="16">
        <f>SUM(E58,I58,M58)</f>
        <v>30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6" t="s">
        <v>40</v>
      </c>
      <c r="C10" s="23">
        <v>11</v>
      </c>
      <c r="D10" s="3"/>
      <c r="E10" s="17" t="s">
        <v>20</v>
      </c>
      <c r="F10" s="18">
        <f>SUM(F8:F9)</f>
        <v>74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7" t="s">
        <v>44</v>
      </c>
      <c r="C11" s="23">
        <v>10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7" t="s">
        <v>41</v>
      </c>
      <c r="C12" s="23">
        <v>57</v>
      </c>
      <c r="D12" s="3"/>
      <c r="E12" s="120" t="s">
        <v>21</v>
      </c>
      <c r="F12" s="121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8" t="s">
        <v>42</v>
      </c>
      <c r="C13" s="24">
        <v>30</v>
      </c>
      <c r="D13" s="3"/>
      <c r="E13" s="20">
        <f>F10/C14</f>
        <v>0.6166666666666667</v>
      </c>
      <c r="F13" s="19" t="s">
        <v>22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0" t="s">
        <v>25</v>
      </c>
      <c r="C14" s="13">
        <f>SUM(C9:C13)</f>
        <v>120</v>
      </c>
    </row>
    <row r="16" spans="1:21" ht="13.5" thickBot="1" x14ac:dyDescent="0.25"/>
    <row r="17" spans="1:21" s="1" customFormat="1" x14ac:dyDescent="0.2">
      <c r="A17" s="108" t="s">
        <v>8</v>
      </c>
      <c r="B17" s="108" t="s">
        <v>0</v>
      </c>
      <c r="C17" s="122" t="s">
        <v>12</v>
      </c>
      <c r="D17" s="105" t="s">
        <v>1</v>
      </c>
      <c r="E17" s="106"/>
      <c r="F17" s="106"/>
      <c r="G17" s="107"/>
      <c r="H17" s="105" t="s">
        <v>5</v>
      </c>
      <c r="I17" s="106"/>
      <c r="J17" s="106"/>
      <c r="K17" s="107"/>
      <c r="L17" s="105" t="s">
        <v>6</v>
      </c>
      <c r="M17" s="106"/>
      <c r="N17" s="106"/>
      <c r="O17" s="107"/>
      <c r="P17" s="105" t="s">
        <v>7</v>
      </c>
      <c r="Q17" s="106"/>
      <c r="R17" s="106"/>
      <c r="S17" s="107"/>
      <c r="T17" s="108" t="s">
        <v>9</v>
      </c>
      <c r="U17" s="102" t="s">
        <v>26</v>
      </c>
    </row>
    <row r="18" spans="1:21" s="1" customFormat="1" x14ac:dyDescent="0.2">
      <c r="A18" s="109"/>
      <c r="B18" s="111"/>
      <c r="C18" s="109"/>
      <c r="D18" s="100" t="s">
        <v>10</v>
      </c>
      <c r="E18" s="101"/>
      <c r="F18" s="7" t="s">
        <v>11</v>
      </c>
      <c r="G18" s="8" t="s">
        <v>4</v>
      </c>
      <c r="H18" s="100" t="s">
        <v>10</v>
      </c>
      <c r="I18" s="101"/>
      <c r="J18" s="7" t="s">
        <v>11</v>
      </c>
      <c r="K18" s="8" t="s">
        <v>4</v>
      </c>
      <c r="L18" s="100" t="s">
        <v>10</v>
      </c>
      <c r="M18" s="101"/>
      <c r="N18" s="7" t="s">
        <v>11</v>
      </c>
      <c r="O18" s="8" t="s">
        <v>4</v>
      </c>
      <c r="P18" s="100" t="s">
        <v>10</v>
      </c>
      <c r="Q18" s="101"/>
      <c r="R18" s="7" t="s">
        <v>11</v>
      </c>
      <c r="S18" s="8" t="s">
        <v>4</v>
      </c>
      <c r="T18" s="113"/>
      <c r="U18" s="103"/>
    </row>
    <row r="19" spans="1:21" s="1" customFormat="1" ht="13.5" thickBot="1" x14ac:dyDescent="0.25">
      <c r="A19" s="110"/>
      <c r="B19" s="112"/>
      <c r="C19" s="110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14"/>
      <c r="U19" s="104"/>
    </row>
    <row r="20" spans="1:21" ht="16.5" thickBot="1" x14ac:dyDescent="0.25">
      <c r="A20" s="97" t="s">
        <v>79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s="65" customFormat="1" ht="12.75" customHeight="1" x14ac:dyDescent="0.2">
      <c r="A21" s="73" t="s">
        <v>107</v>
      </c>
      <c r="B21" s="74" t="s">
        <v>28</v>
      </c>
      <c r="C21" s="75"/>
      <c r="D21" s="76">
        <v>2</v>
      </c>
      <c r="E21" s="77">
        <v>0</v>
      </c>
      <c r="F21" s="77" t="s">
        <v>16</v>
      </c>
      <c r="G21" s="78">
        <v>2</v>
      </c>
      <c r="H21" s="76"/>
      <c r="I21" s="77"/>
      <c r="J21" s="77"/>
      <c r="K21" s="79"/>
      <c r="L21" s="76"/>
      <c r="M21" s="77"/>
      <c r="N21" s="77"/>
      <c r="O21" s="79"/>
      <c r="P21" s="80"/>
      <c r="Q21" s="77"/>
      <c r="R21" s="77"/>
      <c r="S21" s="79"/>
      <c r="T21" s="81" t="s">
        <v>94</v>
      </c>
      <c r="U21" s="73" t="s">
        <v>38</v>
      </c>
    </row>
    <row r="22" spans="1:21" s="2" customFormat="1" ht="12.75" customHeight="1" x14ac:dyDescent="0.2">
      <c r="A22" s="38" t="s">
        <v>108</v>
      </c>
      <c r="B22" s="36" t="s">
        <v>87</v>
      </c>
      <c r="C22" s="51"/>
      <c r="D22" s="46">
        <v>0</v>
      </c>
      <c r="E22" s="45">
        <v>3</v>
      </c>
      <c r="F22" s="45" t="s">
        <v>19</v>
      </c>
      <c r="G22" s="52">
        <v>3</v>
      </c>
      <c r="H22" s="46"/>
      <c r="I22" s="45"/>
      <c r="J22" s="45"/>
      <c r="K22" s="53"/>
      <c r="L22" s="46"/>
      <c r="M22" s="45"/>
      <c r="N22" s="45"/>
      <c r="O22" s="53"/>
      <c r="P22" s="39"/>
      <c r="Q22" s="45"/>
      <c r="R22" s="45"/>
      <c r="S22" s="53"/>
      <c r="T22" s="48" t="s">
        <v>53</v>
      </c>
      <c r="U22" s="43" t="s">
        <v>78</v>
      </c>
    </row>
    <row r="23" spans="1:21" s="2" customFormat="1" ht="12.75" customHeight="1" x14ac:dyDescent="0.2">
      <c r="A23" s="38" t="s">
        <v>109</v>
      </c>
      <c r="B23" s="36" t="s">
        <v>88</v>
      </c>
      <c r="C23" s="36" t="s">
        <v>87</v>
      </c>
      <c r="D23" s="49"/>
      <c r="E23" s="37"/>
      <c r="F23" s="37"/>
      <c r="G23" s="52"/>
      <c r="H23" s="46">
        <v>0</v>
      </c>
      <c r="I23" s="45">
        <v>3</v>
      </c>
      <c r="J23" s="45" t="s">
        <v>19</v>
      </c>
      <c r="K23" s="53">
        <v>3</v>
      </c>
      <c r="L23" s="46"/>
      <c r="M23" s="45"/>
      <c r="N23" s="45"/>
      <c r="O23" s="53"/>
      <c r="P23" s="39"/>
      <c r="Q23" s="45"/>
      <c r="R23" s="45"/>
      <c r="S23" s="53"/>
      <c r="T23" s="48" t="s">
        <v>53</v>
      </c>
      <c r="U23" s="43" t="s">
        <v>55</v>
      </c>
    </row>
    <row r="24" spans="1:21" s="49" customFormat="1" ht="12.75" customHeight="1" x14ac:dyDescent="0.2">
      <c r="A24" s="43" t="s">
        <v>110</v>
      </c>
      <c r="B24" s="44" t="s">
        <v>30</v>
      </c>
      <c r="C24" s="51"/>
      <c r="D24" s="46">
        <v>2</v>
      </c>
      <c r="E24" s="45">
        <v>0</v>
      </c>
      <c r="F24" s="45" t="s">
        <v>16</v>
      </c>
      <c r="G24" s="55">
        <v>2</v>
      </c>
      <c r="H24" s="46"/>
      <c r="I24" s="45"/>
      <c r="J24" s="45"/>
      <c r="K24" s="53"/>
      <c r="L24" s="46"/>
      <c r="M24" s="45"/>
      <c r="N24" s="45"/>
      <c r="O24" s="47"/>
      <c r="P24" s="39"/>
      <c r="Q24" s="45"/>
      <c r="R24" s="45"/>
      <c r="S24" s="53"/>
      <c r="T24" s="48" t="s">
        <v>83</v>
      </c>
      <c r="U24" s="50" t="s">
        <v>80</v>
      </c>
    </row>
    <row r="25" spans="1:21" s="65" customFormat="1" ht="12.75" customHeight="1" thickBot="1" x14ac:dyDescent="0.25">
      <c r="A25" s="56" t="s">
        <v>111</v>
      </c>
      <c r="B25" s="57" t="s">
        <v>31</v>
      </c>
      <c r="C25" s="58"/>
      <c r="D25" s="59">
        <v>0</v>
      </c>
      <c r="E25" s="60">
        <v>2</v>
      </c>
      <c r="F25" s="60" t="s">
        <v>19</v>
      </c>
      <c r="G25" s="66">
        <v>2</v>
      </c>
      <c r="H25" s="59"/>
      <c r="I25" s="60"/>
      <c r="J25" s="60"/>
      <c r="K25" s="62"/>
      <c r="L25" s="59"/>
      <c r="M25" s="60"/>
      <c r="N25" s="60"/>
      <c r="O25" s="62"/>
      <c r="P25" s="63"/>
      <c r="Q25" s="60"/>
      <c r="R25" s="60"/>
      <c r="S25" s="62"/>
      <c r="T25" s="64" t="s">
        <v>59</v>
      </c>
      <c r="U25" s="67" t="s">
        <v>56</v>
      </c>
    </row>
    <row r="26" spans="1:21" s="1" customFormat="1" ht="13.5" thickBot="1" x14ac:dyDescent="0.25">
      <c r="A26" s="31"/>
      <c r="B26" s="30"/>
      <c r="C26" s="4"/>
      <c r="D26" s="34">
        <f>SUM(D21:D25)</f>
        <v>4</v>
      </c>
      <c r="E26" s="34">
        <f>SUM(E21:E25)</f>
        <v>5</v>
      </c>
      <c r="F26" s="34"/>
      <c r="G26" s="41">
        <f>SUM(G21:G25)</f>
        <v>9</v>
      </c>
      <c r="H26" s="32">
        <f t="shared" ref="H26:O26" si="0">SUM(H21:H25)</f>
        <v>0</v>
      </c>
      <c r="I26" s="34">
        <f t="shared" si="0"/>
        <v>3</v>
      </c>
      <c r="J26" s="34"/>
      <c r="K26" s="42">
        <f t="shared" si="0"/>
        <v>3</v>
      </c>
      <c r="L26" s="32">
        <f t="shared" si="0"/>
        <v>0</v>
      </c>
      <c r="M26" s="34">
        <f t="shared" si="0"/>
        <v>0</v>
      </c>
      <c r="N26" s="34"/>
      <c r="O26" s="42">
        <f t="shared" si="0"/>
        <v>0</v>
      </c>
      <c r="P26" s="34"/>
      <c r="Q26" s="34"/>
      <c r="R26" s="34"/>
      <c r="S26" s="34"/>
      <c r="T26" s="33"/>
      <c r="U26" s="30"/>
    </row>
    <row r="27" spans="1:21" s="2" customFormat="1" ht="12.75" customHeight="1" thickBot="1" x14ac:dyDescent="0.25">
      <c r="A27" s="97" t="s">
        <v>40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9"/>
    </row>
    <row r="28" spans="1:21" s="65" customFormat="1" ht="12.75" customHeight="1" x14ac:dyDescent="0.2">
      <c r="A28" s="56" t="s">
        <v>112</v>
      </c>
      <c r="B28" s="57" t="s">
        <v>113</v>
      </c>
      <c r="C28" s="58"/>
      <c r="D28" s="76"/>
      <c r="E28" s="77"/>
      <c r="F28" s="77"/>
      <c r="G28" s="79"/>
      <c r="H28" s="63">
        <v>2</v>
      </c>
      <c r="I28" s="60">
        <v>1</v>
      </c>
      <c r="J28" s="60" t="s">
        <v>16</v>
      </c>
      <c r="K28" s="62">
        <v>3</v>
      </c>
      <c r="L28" s="59"/>
      <c r="M28" s="60"/>
      <c r="N28" s="60"/>
      <c r="O28" s="62"/>
      <c r="P28" s="59"/>
      <c r="Q28" s="60"/>
      <c r="R28" s="60"/>
      <c r="S28" s="61"/>
      <c r="T28" s="88" t="s">
        <v>94</v>
      </c>
      <c r="U28" s="70" t="s">
        <v>39</v>
      </c>
    </row>
    <row r="29" spans="1:21" s="2" customFormat="1" ht="12.75" customHeight="1" x14ac:dyDescent="0.2">
      <c r="A29" s="38" t="s">
        <v>114</v>
      </c>
      <c r="B29" s="36" t="s">
        <v>89</v>
      </c>
      <c r="C29" s="51"/>
      <c r="D29" s="46">
        <v>2</v>
      </c>
      <c r="E29" s="45">
        <v>0</v>
      </c>
      <c r="F29" s="45" t="s">
        <v>16</v>
      </c>
      <c r="G29" s="53">
        <v>3</v>
      </c>
      <c r="H29" s="39"/>
      <c r="I29" s="45"/>
      <c r="J29" s="45"/>
      <c r="K29" s="53"/>
      <c r="L29" s="46"/>
      <c r="M29" s="45"/>
      <c r="N29" s="45"/>
      <c r="O29" s="53"/>
      <c r="P29" s="46"/>
      <c r="Q29" s="45"/>
      <c r="R29" s="45"/>
      <c r="S29" s="52"/>
      <c r="T29" s="38" t="s">
        <v>67</v>
      </c>
      <c r="U29" s="54" t="s">
        <v>57</v>
      </c>
    </row>
    <row r="30" spans="1:21" s="65" customFormat="1" ht="12.75" customHeight="1" x14ac:dyDescent="0.2">
      <c r="A30" s="56" t="s">
        <v>115</v>
      </c>
      <c r="B30" s="57" t="s">
        <v>43</v>
      </c>
      <c r="C30" s="58"/>
      <c r="D30" s="59">
        <v>2</v>
      </c>
      <c r="E30" s="60">
        <v>1</v>
      </c>
      <c r="F30" s="60" t="s">
        <v>16</v>
      </c>
      <c r="G30" s="62">
        <v>3</v>
      </c>
      <c r="H30" s="63"/>
      <c r="I30" s="60"/>
      <c r="J30" s="60"/>
      <c r="K30" s="62"/>
      <c r="L30" s="59"/>
      <c r="M30" s="60"/>
      <c r="N30" s="60"/>
      <c r="O30" s="62"/>
      <c r="P30" s="59"/>
      <c r="Q30" s="60"/>
      <c r="R30" s="60"/>
      <c r="S30" s="61"/>
      <c r="T30" s="56" t="s">
        <v>68</v>
      </c>
      <c r="U30" s="70" t="s">
        <v>81</v>
      </c>
    </row>
    <row r="31" spans="1:21" s="65" customFormat="1" ht="12.75" customHeight="1" thickBot="1" x14ac:dyDescent="0.25">
      <c r="A31" s="56" t="s">
        <v>116</v>
      </c>
      <c r="B31" s="57" t="s">
        <v>86</v>
      </c>
      <c r="C31" s="58"/>
      <c r="D31" s="59"/>
      <c r="E31" s="60"/>
      <c r="F31" s="60"/>
      <c r="G31" s="62"/>
      <c r="H31" s="63">
        <v>2</v>
      </c>
      <c r="I31" s="60">
        <v>0</v>
      </c>
      <c r="J31" s="60" t="s">
        <v>16</v>
      </c>
      <c r="K31" s="62">
        <v>2</v>
      </c>
      <c r="L31" s="59"/>
      <c r="M31" s="60"/>
      <c r="N31" s="60"/>
      <c r="O31" s="62"/>
      <c r="P31" s="59"/>
      <c r="Q31" s="60"/>
      <c r="R31" s="60"/>
      <c r="S31" s="61"/>
      <c r="T31" s="69" t="s">
        <v>95</v>
      </c>
      <c r="U31" s="70" t="s">
        <v>58</v>
      </c>
    </row>
    <row r="32" spans="1:21" s="1" customFormat="1" ht="13.5" thickBot="1" x14ac:dyDescent="0.25">
      <c r="A32" s="31"/>
      <c r="B32" s="30"/>
      <c r="C32" s="4"/>
      <c r="D32" s="32">
        <f>SUM(D28:D31)</f>
        <v>4</v>
      </c>
      <c r="E32" s="34">
        <f t="shared" ref="E32:K32" si="1">SUM(E28:E31)</f>
        <v>1</v>
      </c>
      <c r="F32" s="34"/>
      <c r="G32" s="42">
        <f t="shared" si="1"/>
        <v>6</v>
      </c>
      <c r="H32" s="34">
        <f t="shared" si="1"/>
        <v>4</v>
      </c>
      <c r="I32" s="34">
        <f t="shared" si="1"/>
        <v>1</v>
      </c>
      <c r="J32" s="34"/>
      <c r="K32" s="34">
        <f t="shared" si="1"/>
        <v>5</v>
      </c>
      <c r="L32" s="32"/>
      <c r="M32" s="35"/>
      <c r="N32" s="35"/>
      <c r="O32" s="34"/>
      <c r="P32" s="32"/>
      <c r="Q32" s="35"/>
      <c r="R32" s="35"/>
      <c r="S32" s="34"/>
      <c r="T32" s="33"/>
      <c r="U32" s="30"/>
    </row>
    <row r="33" spans="1:21" s="2" customFormat="1" ht="12.75" customHeight="1" thickBot="1" x14ac:dyDescent="0.25">
      <c r="A33" s="97" t="s">
        <v>44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9"/>
    </row>
    <row r="34" spans="1:21" s="65" customFormat="1" ht="12.75" customHeight="1" x14ac:dyDescent="0.2">
      <c r="A34" s="56" t="s">
        <v>117</v>
      </c>
      <c r="B34" s="57" t="s">
        <v>45</v>
      </c>
      <c r="C34" s="58"/>
      <c r="D34" s="59"/>
      <c r="E34" s="60"/>
      <c r="F34" s="60"/>
      <c r="G34" s="61"/>
      <c r="H34" s="89">
        <v>2</v>
      </c>
      <c r="I34" s="90">
        <v>0</v>
      </c>
      <c r="J34" s="91" t="s">
        <v>16</v>
      </c>
      <c r="K34" s="92">
        <v>2</v>
      </c>
      <c r="L34" s="63"/>
      <c r="M34" s="60"/>
      <c r="N34" s="60"/>
      <c r="O34" s="62"/>
      <c r="P34" s="59"/>
      <c r="Q34" s="60"/>
      <c r="R34" s="60"/>
      <c r="S34" s="62"/>
      <c r="T34" s="64" t="s">
        <v>94</v>
      </c>
      <c r="U34" s="56" t="s">
        <v>39</v>
      </c>
    </row>
    <row r="35" spans="1:21" s="65" customFormat="1" ht="12.75" customHeight="1" x14ac:dyDescent="0.2">
      <c r="A35" s="56" t="s">
        <v>118</v>
      </c>
      <c r="B35" s="57" t="s">
        <v>90</v>
      </c>
      <c r="C35" s="58"/>
      <c r="D35" s="59"/>
      <c r="E35" s="60"/>
      <c r="F35" s="60"/>
      <c r="G35" s="61"/>
      <c r="H35" s="59">
        <v>2</v>
      </c>
      <c r="I35" s="60">
        <v>2</v>
      </c>
      <c r="J35" s="60" t="s">
        <v>19</v>
      </c>
      <c r="K35" s="62">
        <v>4</v>
      </c>
      <c r="L35" s="63"/>
      <c r="M35" s="60"/>
      <c r="N35" s="60"/>
      <c r="O35" s="62"/>
      <c r="P35" s="59"/>
      <c r="Q35" s="60"/>
      <c r="R35" s="60"/>
      <c r="S35" s="62"/>
      <c r="T35" s="64" t="s">
        <v>98</v>
      </c>
      <c r="U35" s="68" t="s">
        <v>69</v>
      </c>
    </row>
    <row r="36" spans="1:21" s="65" customFormat="1" ht="12.75" customHeight="1" x14ac:dyDescent="0.2">
      <c r="A36" s="56" t="s">
        <v>119</v>
      </c>
      <c r="B36" s="57" t="s">
        <v>15</v>
      </c>
      <c r="C36" s="58"/>
      <c r="D36" s="59"/>
      <c r="E36" s="60"/>
      <c r="F36" s="60"/>
      <c r="G36" s="61"/>
      <c r="H36" s="59">
        <v>2</v>
      </c>
      <c r="I36" s="60">
        <v>0</v>
      </c>
      <c r="J36" s="60" t="s">
        <v>16</v>
      </c>
      <c r="K36" s="62">
        <v>2</v>
      </c>
      <c r="L36" s="63"/>
      <c r="M36" s="60"/>
      <c r="N36" s="60"/>
      <c r="O36" s="62"/>
      <c r="P36" s="59"/>
      <c r="Q36" s="60"/>
      <c r="R36" s="60"/>
      <c r="S36" s="62"/>
      <c r="T36" s="64" t="s">
        <v>96</v>
      </c>
      <c r="U36" s="56" t="s">
        <v>70</v>
      </c>
    </row>
    <row r="37" spans="1:21" s="65" customFormat="1" ht="12.75" customHeight="1" thickBot="1" x14ac:dyDescent="0.25">
      <c r="A37" s="56" t="s">
        <v>120</v>
      </c>
      <c r="B37" s="57" t="s">
        <v>91</v>
      </c>
      <c r="C37" s="58"/>
      <c r="D37" s="59"/>
      <c r="E37" s="60"/>
      <c r="F37" s="60"/>
      <c r="G37" s="61"/>
      <c r="H37" s="59"/>
      <c r="I37" s="60"/>
      <c r="J37" s="60"/>
      <c r="K37" s="62"/>
      <c r="L37" s="63">
        <v>2</v>
      </c>
      <c r="M37" s="60">
        <v>0</v>
      </c>
      <c r="N37" s="60" t="s">
        <v>16</v>
      </c>
      <c r="O37" s="62">
        <v>2</v>
      </c>
      <c r="P37" s="59"/>
      <c r="Q37" s="60"/>
      <c r="R37" s="60"/>
      <c r="S37" s="62"/>
      <c r="T37" s="64" t="s">
        <v>94</v>
      </c>
      <c r="U37" s="56" t="s">
        <v>32</v>
      </c>
    </row>
    <row r="38" spans="1:21" s="1" customFormat="1" ht="13.5" thickBot="1" x14ac:dyDescent="0.25">
      <c r="A38" s="31"/>
      <c r="B38" s="30"/>
      <c r="C38" s="4"/>
      <c r="D38" s="34"/>
      <c r="E38" s="34"/>
      <c r="F38" s="34"/>
      <c r="G38" s="41"/>
      <c r="H38" s="32">
        <f>SUM(H34:H37)</f>
        <v>6</v>
      </c>
      <c r="I38" s="34">
        <f>SUM(I34:I37)</f>
        <v>2</v>
      </c>
      <c r="J38" s="34"/>
      <c r="K38" s="42">
        <f>SUM(K34:K37)</f>
        <v>8</v>
      </c>
      <c r="L38" s="34">
        <f>SUM(L34:L37)</f>
        <v>2</v>
      </c>
      <c r="M38" s="34">
        <f>SUM(M34:M37)</f>
        <v>0</v>
      </c>
      <c r="N38" s="34"/>
      <c r="O38" s="34">
        <f>SUM(O34:O37)</f>
        <v>2</v>
      </c>
      <c r="P38" s="32"/>
      <c r="Q38" s="35"/>
      <c r="R38" s="35"/>
      <c r="S38" s="34"/>
      <c r="T38" s="33"/>
      <c r="U38" s="30"/>
    </row>
    <row r="39" spans="1:21" s="2" customFormat="1" ht="12.75" customHeight="1" thickBot="1" x14ac:dyDescent="0.25">
      <c r="A39" s="97" t="s">
        <v>41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9"/>
    </row>
    <row r="40" spans="1:21" s="65" customFormat="1" ht="12.75" customHeight="1" x14ac:dyDescent="0.2">
      <c r="A40" s="56" t="s">
        <v>121</v>
      </c>
      <c r="B40" s="57" t="s">
        <v>47</v>
      </c>
      <c r="C40" s="58"/>
      <c r="D40" s="76">
        <v>4</v>
      </c>
      <c r="E40" s="77">
        <v>2</v>
      </c>
      <c r="F40" s="77" t="s">
        <v>16</v>
      </c>
      <c r="G40" s="78">
        <v>5</v>
      </c>
      <c r="H40" s="76"/>
      <c r="I40" s="77"/>
      <c r="J40" s="77"/>
      <c r="K40" s="79"/>
      <c r="L40" s="63"/>
      <c r="M40" s="60"/>
      <c r="N40" s="60"/>
      <c r="O40" s="62"/>
      <c r="P40" s="59"/>
      <c r="Q40" s="60"/>
      <c r="R40" s="60"/>
      <c r="S40" s="62"/>
      <c r="T40" s="64" t="s">
        <v>71</v>
      </c>
      <c r="U40" s="56" t="s">
        <v>60</v>
      </c>
    </row>
    <row r="41" spans="1:21" s="65" customFormat="1" ht="12.75" customHeight="1" x14ac:dyDescent="0.2">
      <c r="A41" s="56" t="s">
        <v>122</v>
      </c>
      <c r="B41" s="57" t="s">
        <v>72</v>
      </c>
      <c r="C41" s="58"/>
      <c r="D41" s="59">
        <v>2</v>
      </c>
      <c r="E41" s="60">
        <v>2</v>
      </c>
      <c r="F41" s="60" t="s">
        <v>16</v>
      </c>
      <c r="G41" s="61">
        <v>4</v>
      </c>
      <c r="H41" s="59"/>
      <c r="I41" s="60"/>
      <c r="J41" s="60"/>
      <c r="K41" s="62"/>
      <c r="L41" s="63"/>
      <c r="M41" s="60"/>
      <c r="N41" s="60"/>
      <c r="O41" s="62"/>
      <c r="P41" s="59"/>
      <c r="Q41" s="60"/>
      <c r="R41" s="60"/>
      <c r="S41" s="62"/>
      <c r="T41" s="64" t="s">
        <v>97</v>
      </c>
      <c r="U41" s="56" t="s">
        <v>73</v>
      </c>
    </row>
    <row r="42" spans="1:21" s="65" customFormat="1" ht="12.75" customHeight="1" x14ac:dyDescent="0.2">
      <c r="A42" s="56" t="s">
        <v>123</v>
      </c>
      <c r="B42" s="57" t="s">
        <v>49</v>
      </c>
      <c r="C42" s="58"/>
      <c r="D42" s="59">
        <v>1</v>
      </c>
      <c r="E42" s="60">
        <v>2</v>
      </c>
      <c r="F42" s="60" t="s">
        <v>19</v>
      </c>
      <c r="G42" s="61">
        <v>3</v>
      </c>
      <c r="H42" s="59"/>
      <c r="I42" s="60"/>
      <c r="J42" s="60"/>
      <c r="K42" s="62"/>
      <c r="L42" s="93"/>
      <c r="M42" s="94"/>
      <c r="N42" s="94"/>
      <c r="O42" s="95"/>
      <c r="P42" s="59"/>
      <c r="Q42" s="60"/>
      <c r="R42" s="60"/>
      <c r="S42" s="62"/>
      <c r="T42" s="96" t="s">
        <v>74</v>
      </c>
      <c r="U42" s="56" t="s">
        <v>62</v>
      </c>
    </row>
    <row r="43" spans="1:21" s="65" customFormat="1" ht="12.75" customHeight="1" x14ac:dyDescent="0.2">
      <c r="A43" s="56" t="s">
        <v>124</v>
      </c>
      <c r="B43" s="57" t="s">
        <v>84</v>
      </c>
      <c r="C43" s="58"/>
      <c r="D43" s="59">
        <v>2</v>
      </c>
      <c r="E43" s="60">
        <v>0</v>
      </c>
      <c r="F43" s="60" t="s">
        <v>16</v>
      </c>
      <c r="G43" s="61">
        <v>2</v>
      </c>
      <c r="H43" s="59"/>
      <c r="I43" s="60"/>
      <c r="J43" s="60"/>
      <c r="K43" s="62"/>
      <c r="M43" s="71"/>
      <c r="N43" s="71"/>
      <c r="P43" s="59"/>
      <c r="Q43" s="60"/>
      <c r="R43" s="60"/>
      <c r="S43" s="62"/>
      <c r="T43" s="64" t="s">
        <v>96</v>
      </c>
      <c r="U43" s="72" t="s">
        <v>85</v>
      </c>
    </row>
    <row r="44" spans="1:21" s="65" customFormat="1" ht="12.75" customHeight="1" x14ac:dyDescent="0.2">
      <c r="A44" s="56" t="s">
        <v>125</v>
      </c>
      <c r="B44" s="57" t="s">
        <v>37</v>
      </c>
      <c r="C44" s="58"/>
      <c r="D44" s="59"/>
      <c r="E44" s="60"/>
      <c r="F44" s="60"/>
      <c r="G44" s="61"/>
      <c r="H44" s="59">
        <v>1</v>
      </c>
      <c r="I44" s="60">
        <v>2</v>
      </c>
      <c r="J44" s="60" t="s">
        <v>19</v>
      </c>
      <c r="K44" s="62">
        <v>4</v>
      </c>
      <c r="L44" s="63"/>
      <c r="M44" s="60"/>
      <c r="N44" s="60"/>
      <c r="O44" s="62"/>
      <c r="P44" s="59"/>
      <c r="Q44" s="60"/>
      <c r="R44" s="60"/>
      <c r="S44" s="62"/>
      <c r="T44" s="64" t="s">
        <v>29</v>
      </c>
      <c r="U44" s="56" t="s">
        <v>38</v>
      </c>
    </row>
    <row r="45" spans="1:21" s="65" customFormat="1" ht="12.75" customHeight="1" x14ac:dyDescent="0.2">
      <c r="A45" s="56" t="s">
        <v>126</v>
      </c>
      <c r="B45" s="57" t="s">
        <v>50</v>
      </c>
      <c r="C45" s="58"/>
      <c r="D45" s="59"/>
      <c r="E45" s="60"/>
      <c r="F45" s="60"/>
      <c r="G45" s="61"/>
      <c r="H45" s="59">
        <v>0</v>
      </c>
      <c r="I45" s="60">
        <v>2</v>
      </c>
      <c r="J45" s="60" t="s">
        <v>19</v>
      </c>
      <c r="K45" s="62">
        <v>3</v>
      </c>
      <c r="L45" s="63"/>
      <c r="M45" s="60"/>
      <c r="N45" s="60"/>
      <c r="O45" s="62"/>
      <c r="P45" s="59"/>
      <c r="Q45" s="60"/>
      <c r="R45" s="60"/>
      <c r="S45" s="62"/>
      <c r="T45" s="64" t="s">
        <v>59</v>
      </c>
      <c r="U45" s="56" t="s">
        <v>106</v>
      </c>
    </row>
    <row r="46" spans="1:21" s="65" customFormat="1" ht="12.75" customHeight="1" x14ac:dyDescent="0.2">
      <c r="A46" s="56" t="s">
        <v>127</v>
      </c>
      <c r="B46" s="57" t="s">
        <v>92</v>
      </c>
      <c r="C46" s="58"/>
      <c r="D46" s="59"/>
      <c r="E46" s="60"/>
      <c r="F46" s="60"/>
      <c r="G46" s="61"/>
      <c r="H46" s="59">
        <v>2</v>
      </c>
      <c r="I46" s="60">
        <v>0</v>
      </c>
      <c r="J46" s="60" t="s">
        <v>16</v>
      </c>
      <c r="K46" s="62">
        <v>2</v>
      </c>
      <c r="L46" s="63"/>
      <c r="M46" s="60"/>
      <c r="N46" s="60"/>
      <c r="O46" s="62"/>
      <c r="P46" s="59"/>
      <c r="Q46" s="60"/>
      <c r="R46" s="60"/>
      <c r="S46" s="62"/>
      <c r="T46" s="96" t="s">
        <v>75</v>
      </c>
      <c r="U46" s="56" t="s">
        <v>63</v>
      </c>
    </row>
    <row r="47" spans="1:21" s="65" customFormat="1" ht="12.75" customHeight="1" x14ac:dyDescent="0.2">
      <c r="A47" s="56" t="s">
        <v>128</v>
      </c>
      <c r="B47" s="57" t="s">
        <v>51</v>
      </c>
      <c r="C47" s="58"/>
      <c r="D47" s="59"/>
      <c r="E47" s="60"/>
      <c r="F47" s="60"/>
      <c r="G47" s="61"/>
      <c r="H47" s="59">
        <v>2</v>
      </c>
      <c r="I47" s="60">
        <v>0</v>
      </c>
      <c r="J47" s="60" t="s">
        <v>16</v>
      </c>
      <c r="K47" s="62">
        <v>3</v>
      </c>
      <c r="L47" s="63"/>
      <c r="M47" s="60"/>
      <c r="N47" s="60"/>
      <c r="O47" s="62"/>
      <c r="P47" s="59"/>
      <c r="Q47" s="60"/>
      <c r="R47" s="60"/>
      <c r="S47" s="62"/>
      <c r="T47" s="64" t="s">
        <v>98</v>
      </c>
      <c r="U47" s="56" t="s">
        <v>64</v>
      </c>
    </row>
    <row r="48" spans="1:21" s="65" customFormat="1" ht="12.75" customHeight="1" x14ac:dyDescent="0.2">
      <c r="A48" s="56" t="s">
        <v>129</v>
      </c>
      <c r="B48" s="57" t="s">
        <v>52</v>
      </c>
      <c r="C48" s="58"/>
      <c r="D48" s="59"/>
      <c r="E48" s="60"/>
      <c r="F48" s="60"/>
      <c r="G48" s="61"/>
      <c r="H48" s="59"/>
      <c r="I48" s="60"/>
      <c r="J48" s="60"/>
      <c r="K48" s="62"/>
      <c r="L48" s="63">
        <v>2</v>
      </c>
      <c r="M48" s="60">
        <v>1</v>
      </c>
      <c r="N48" s="60" t="s">
        <v>16</v>
      </c>
      <c r="O48" s="62">
        <v>4</v>
      </c>
      <c r="P48" s="59"/>
      <c r="Q48" s="60"/>
      <c r="R48" s="60"/>
      <c r="S48" s="62"/>
      <c r="T48" s="96" t="s">
        <v>76</v>
      </c>
      <c r="U48" s="56" t="s">
        <v>65</v>
      </c>
    </row>
    <row r="49" spans="1:21" s="65" customFormat="1" ht="12.75" customHeight="1" x14ac:dyDescent="0.2">
      <c r="A49" s="56" t="s">
        <v>130</v>
      </c>
      <c r="B49" s="57" t="s">
        <v>33</v>
      </c>
      <c r="C49" s="58"/>
      <c r="D49" s="59">
        <v>2</v>
      </c>
      <c r="E49" s="60">
        <v>0</v>
      </c>
      <c r="F49" s="60" t="s">
        <v>16</v>
      </c>
      <c r="G49" s="61">
        <v>3</v>
      </c>
      <c r="H49" s="59"/>
      <c r="I49" s="60"/>
      <c r="J49" s="60"/>
      <c r="K49" s="62"/>
      <c r="L49" s="63"/>
      <c r="M49" s="60"/>
      <c r="N49" s="60"/>
      <c r="O49" s="62"/>
      <c r="P49" s="59"/>
      <c r="Q49" s="60"/>
      <c r="R49" s="60"/>
      <c r="S49" s="62"/>
      <c r="T49" s="64" t="s">
        <v>99</v>
      </c>
      <c r="U49" s="56" t="s">
        <v>100</v>
      </c>
    </row>
    <row r="50" spans="1:21" s="65" customFormat="1" ht="12.75" customHeight="1" x14ac:dyDescent="0.2">
      <c r="A50" s="56" t="s">
        <v>131</v>
      </c>
      <c r="B50" s="57" t="s">
        <v>35</v>
      </c>
      <c r="C50" s="58"/>
      <c r="D50" s="59">
        <v>2</v>
      </c>
      <c r="E50" s="60">
        <v>2</v>
      </c>
      <c r="F50" s="60" t="s">
        <v>19</v>
      </c>
      <c r="G50" s="61">
        <v>5</v>
      </c>
      <c r="H50" s="59"/>
      <c r="I50" s="60"/>
      <c r="J50" s="60"/>
      <c r="K50" s="62"/>
      <c r="L50" s="63"/>
      <c r="M50" s="60"/>
      <c r="N50" s="60"/>
      <c r="O50" s="62"/>
      <c r="P50" s="59"/>
      <c r="Q50" s="60"/>
      <c r="R50" s="60"/>
      <c r="S50" s="62"/>
      <c r="T50" s="64" t="s">
        <v>96</v>
      </c>
      <c r="U50" s="56" t="s">
        <v>36</v>
      </c>
    </row>
    <row r="51" spans="1:21" s="65" customFormat="1" ht="12.75" customHeight="1" x14ac:dyDescent="0.2">
      <c r="A51" s="56" t="s">
        <v>132</v>
      </c>
      <c r="B51" s="57" t="s">
        <v>93</v>
      </c>
      <c r="C51" s="58"/>
      <c r="D51" s="59"/>
      <c r="E51" s="60"/>
      <c r="F51" s="60"/>
      <c r="G51" s="61"/>
      <c r="H51" s="59"/>
      <c r="I51" s="60"/>
      <c r="J51" s="60"/>
      <c r="K51" s="62"/>
      <c r="L51" s="63">
        <v>2</v>
      </c>
      <c r="M51" s="60">
        <v>2</v>
      </c>
      <c r="N51" s="60" t="s">
        <v>16</v>
      </c>
      <c r="O51" s="62">
        <v>5</v>
      </c>
      <c r="P51" s="59"/>
      <c r="Q51" s="60"/>
      <c r="R51" s="60"/>
      <c r="S51" s="62"/>
      <c r="T51" s="64" t="s">
        <v>94</v>
      </c>
      <c r="U51" s="56" t="s">
        <v>32</v>
      </c>
    </row>
    <row r="52" spans="1:21" s="65" customFormat="1" ht="12.75" customHeight="1" x14ac:dyDescent="0.2">
      <c r="A52" s="56" t="s">
        <v>133</v>
      </c>
      <c r="B52" s="57" t="s">
        <v>48</v>
      </c>
      <c r="C52" s="58"/>
      <c r="D52" s="59"/>
      <c r="E52" s="60"/>
      <c r="F52" s="60"/>
      <c r="G52" s="61"/>
      <c r="H52" s="59"/>
      <c r="I52" s="60"/>
      <c r="J52" s="60"/>
      <c r="K52" s="62"/>
      <c r="L52" s="63">
        <v>4</v>
      </c>
      <c r="M52" s="60">
        <v>2</v>
      </c>
      <c r="N52" s="60" t="s">
        <v>16</v>
      </c>
      <c r="O52" s="62">
        <v>5</v>
      </c>
      <c r="P52" s="59"/>
      <c r="Q52" s="60"/>
      <c r="R52" s="60"/>
      <c r="S52" s="62"/>
      <c r="T52" s="96" t="s">
        <v>68</v>
      </c>
      <c r="U52" s="56" t="s">
        <v>61</v>
      </c>
    </row>
    <row r="53" spans="1:21" s="65" customFormat="1" ht="12.75" customHeight="1" x14ac:dyDescent="0.2">
      <c r="A53" s="56" t="s">
        <v>134</v>
      </c>
      <c r="B53" s="57" t="s">
        <v>101</v>
      </c>
      <c r="C53" s="58"/>
      <c r="D53" s="59"/>
      <c r="E53" s="60"/>
      <c r="F53" s="60"/>
      <c r="G53" s="61"/>
      <c r="H53" s="59"/>
      <c r="I53" s="60"/>
      <c r="J53" s="60"/>
      <c r="K53" s="62"/>
      <c r="L53" s="63">
        <v>2</v>
      </c>
      <c r="M53" s="60">
        <v>1</v>
      </c>
      <c r="N53" s="60" t="s">
        <v>16</v>
      </c>
      <c r="O53" s="62">
        <v>4</v>
      </c>
      <c r="P53" s="59"/>
      <c r="Q53" s="60"/>
      <c r="R53" s="60"/>
      <c r="S53" s="62"/>
      <c r="T53" s="64" t="s">
        <v>102</v>
      </c>
      <c r="U53" s="56" t="s">
        <v>103</v>
      </c>
    </row>
    <row r="54" spans="1:21" s="65" customFormat="1" ht="12.75" customHeight="1" thickBot="1" x14ac:dyDescent="0.25">
      <c r="A54" s="56" t="s">
        <v>135</v>
      </c>
      <c r="B54" s="57" t="s">
        <v>77</v>
      </c>
      <c r="C54" s="58"/>
      <c r="D54" s="82"/>
      <c r="E54" s="83"/>
      <c r="F54" s="83"/>
      <c r="G54" s="84"/>
      <c r="H54" s="85"/>
      <c r="I54" s="86"/>
      <c r="J54" s="86"/>
      <c r="K54" s="87"/>
      <c r="L54" s="63">
        <v>2</v>
      </c>
      <c r="M54" s="60">
        <v>2</v>
      </c>
      <c r="N54" s="60" t="s">
        <v>16</v>
      </c>
      <c r="O54" s="62">
        <v>5</v>
      </c>
      <c r="P54" s="59"/>
      <c r="Q54" s="60"/>
      <c r="R54" s="60"/>
      <c r="S54" s="62"/>
      <c r="T54" s="64" t="s">
        <v>94</v>
      </c>
      <c r="U54" s="56" t="s">
        <v>32</v>
      </c>
    </row>
    <row r="55" spans="1:21" s="1" customFormat="1" ht="13.5" thickBot="1" x14ac:dyDescent="0.25">
      <c r="A55" s="31"/>
      <c r="B55" s="30"/>
      <c r="C55" s="4"/>
      <c r="D55" s="34">
        <f>SUM(D40:D54)</f>
        <v>13</v>
      </c>
      <c r="E55" s="34">
        <f t="shared" ref="E55:O55" si="2">SUM(E40:E54)</f>
        <v>8</v>
      </c>
      <c r="F55" s="34"/>
      <c r="G55" s="41">
        <f t="shared" si="2"/>
        <v>22</v>
      </c>
      <c r="H55" s="32">
        <f t="shared" si="2"/>
        <v>5</v>
      </c>
      <c r="I55" s="34">
        <f t="shared" si="2"/>
        <v>4</v>
      </c>
      <c r="J55" s="34"/>
      <c r="K55" s="42">
        <f t="shared" si="2"/>
        <v>12</v>
      </c>
      <c r="L55" s="34">
        <f t="shared" si="2"/>
        <v>12</v>
      </c>
      <c r="M55" s="34">
        <f t="shared" si="2"/>
        <v>8</v>
      </c>
      <c r="N55" s="34"/>
      <c r="O55" s="34">
        <f t="shared" si="2"/>
        <v>23</v>
      </c>
      <c r="P55" s="32"/>
      <c r="Q55" s="35"/>
      <c r="R55" s="35"/>
      <c r="S55" s="34"/>
      <c r="T55" s="33"/>
      <c r="U55" s="30"/>
    </row>
    <row r="56" spans="1:21" s="2" customFormat="1" ht="16.5" thickBot="1" x14ac:dyDescent="0.25">
      <c r="A56" s="97" t="s">
        <v>34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9"/>
    </row>
    <row r="57" spans="1:21" s="14" customFormat="1" ht="12.75" customHeight="1" thickBot="1" x14ac:dyDescent="0.25">
      <c r="A57" s="38" t="s">
        <v>136</v>
      </c>
      <c r="B57" s="36" t="s">
        <v>34</v>
      </c>
      <c r="C57" s="51"/>
      <c r="D57" s="46"/>
      <c r="E57" s="45"/>
      <c r="F57" s="45"/>
      <c r="G57" s="53"/>
      <c r="H57" s="46"/>
      <c r="I57" s="45"/>
      <c r="J57" s="45"/>
      <c r="K57" s="53"/>
      <c r="L57" s="46"/>
      <c r="M57" s="45"/>
      <c r="N57" s="45"/>
      <c r="O57" s="53"/>
      <c r="P57" s="46">
        <v>0</v>
      </c>
      <c r="Q57" s="45">
        <v>40</v>
      </c>
      <c r="R57" s="45" t="s">
        <v>19</v>
      </c>
      <c r="S57" s="53">
        <v>30</v>
      </c>
      <c r="T57" s="40"/>
      <c r="U57" s="43" t="s">
        <v>82</v>
      </c>
    </row>
    <row r="58" spans="1:21" s="1" customFormat="1" ht="13.5" thickBot="1" x14ac:dyDescent="0.25">
      <c r="A58" s="31"/>
      <c r="B58" s="30" t="s">
        <v>27</v>
      </c>
      <c r="C58" s="4"/>
      <c r="D58" s="32">
        <f>SUM(D26,D32,D55)</f>
        <v>21</v>
      </c>
      <c r="E58" s="35">
        <f>SUM(E26,E32,E55)</f>
        <v>14</v>
      </c>
      <c r="F58" s="35"/>
      <c r="G58" s="34">
        <f>SUM(G26,G32,G55)</f>
        <v>37</v>
      </c>
      <c r="H58" s="32">
        <f>SUM(H26,H32,H55)</f>
        <v>9</v>
      </c>
      <c r="I58" s="35">
        <f>SUM(I26,I32,I55)</f>
        <v>8</v>
      </c>
      <c r="J58" s="35"/>
      <c r="K58" s="34">
        <f>SUM(K26,K32,K38,K55)</f>
        <v>28</v>
      </c>
      <c r="L58" s="32">
        <f>SUM(L26,L38,L55)</f>
        <v>14</v>
      </c>
      <c r="M58" s="35">
        <f>SUM(M26,M32,M55)</f>
        <v>8</v>
      </c>
      <c r="N58" s="35"/>
      <c r="O58" s="34">
        <f>SUM(O26,O38,O55)</f>
        <v>25</v>
      </c>
      <c r="P58" s="32">
        <f>SUM(P26,P38,P55,)</f>
        <v>0</v>
      </c>
      <c r="Q58" s="35">
        <f>SUM(Q26,Q32,Q38,Q57)</f>
        <v>40</v>
      </c>
      <c r="R58" s="35"/>
      <c r="S58" s="34">
        <f>SUM(S57)</f>
        <v>30</v>
      </c>
      <c r="T58" s="33"/>
      <c r="U58" s="30"/>
    </row>
    <row r="59" spans="1:21" s="1" customFormat="1" ht="13.5" thickBot="1" x14ac:dyDescent="0.25">
      <c r="A59" s="31"/>
      <c r="B59" s="30" t="s">
        <v>27</v>
      </c>
      <c r="C59" s="4" t="e">
        <f>SUM(G59,K59,O59,S59)</f>
        <v>#REF!</v>
      </c>
      <c r="D59" s="32"/>
      <c r="E59" s="35"/>
      <c r="F59" s="35"/>
      <c r="G59" s="34">
        <f>SUM(G26,G32,G55,)</f>
        <v>37</v>
      </c>
      <c r="H59" s="32"/>
      <c r="I59" s="35"/>
      <c r="J59" s="35"/>
      <c r="K59" s="34" t="e">
        <f>SUM(K26,K32,#REF!,K55,K38)</f>
        <v>#REF!</v>
      </c>
      <c r="L59" s="35"/>
      <c r="M59" s="35"/>
      <c r="N59" s="35"/>
      <c r="O59" s="35">
        <f>SUM(O26,O55,O38)</f>
        <v>25</v>
      </c>
      <c r="P59" s="32"/>
      <c r="Q59" s="35"/>
      <c r="R59" s="35"/>
      <c r="S59" s="34">
        <f>SUM(S58)</f>
        <v>30</v>
      </c>
      <c r="T59" s="33" t="s">
        <v>13</v>
      </c>
      <c r="U59" s="30"/>
    </row>
    <row r="62" spans="1:2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21" s="49" customFormat="1" ht="12.75" customHeight="1" x14ac:dyDescent="0.2"/>
  </sheetData>
  <mergeCells count="25">
    <mergeCell ref="E7:F7"/>
    <mergeCell ref="E12:F12"/>
    <mergeCell ref="H18:I18"/>
    <mergeCell ref="C17:C19"/>
    <mergeCell ref="H17:K17"/>
    <mergeCell ref="A1:U1"/>
    <mergeCell ref="A3:U3"/>
    <mergeCell ref="A4:U4"/>
    <mergeCell ref="A5:U5"/>
    <mergeCell ref="A2:U2"/>
    <mergeCell ref="A56:U56"/>
    <mergeCell ref="A20:U20"/>
    <mergeCell ref="A39:U39"/>
    <mergeCell ref="P18:Q18"/>
    <mergeCell ref="U17:U19"/>
    <mergeCell ref="A27:U27"/>
    <mergeCell ref="A33:U33"/>
    <mergeCell ref="L18:M18"/>
    <mergeCell ref="D17:G17"/>
    <mergeCell ref="D18:E18"/>
    <mergeCell ref="A17:A19"/>
    <mergeCell ref="B17:B19"/>
    <mergeCell ref="T17:T19"/>
    <mergeCell ref="L17:O17"/>
    <mergeCell ref="P17:S17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8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3FNGM14</vt:lpstr>
      <vt:lpstr>'3FNGM14'!Nyomtatási_terület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2016-04-19T09:05:55Z</cp:lastPrinted>
  <dcterms:created xsi:type="dcterms:W3CDTF">2008-01-10T16:03:48Z</dcterms:created>
  <dcterms:modified xsi:type="dcterms:W3CDTF">2016-06-02T11:38:52Z</dcterms:modified>
</cp:coreProperties>
</file>